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Budgets\Draft Budgets 18.19\"/>
    </mc:Choice>
  </mc:AlternateContent>
  <bookViews>
    <workbookView xWindow="240" yWindow="120" windowWidth="2061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I22" i="1" l="1"/>
  <c r="J22" i="1"/>
  <c r="H22" i="1"/>
  <c r="H29" i="1" s="1"/>
  <c r="I21" i="1"/>
  <c r="J21" i="1" s="1"/>
  <c r="K22" i="1" l="1"/>
  <c r="K35" i="1" l="1"/>
  <c r="J27" i="1"/>
  <c r="J28" i="1" s="1"/>
  <c r="I27" i="1"/>
  <c r="I28" i="1" s="1"/>
  <c r="H28" i="1"/>
  <c r="I10" i="1" l="1"/>
  <c r="J10" i="1" s="1"/>
  <c r="I11" i="1"/>
  <c r="J11" i="1" s="1"/>
  <c r="I12" i="1"/>
  <c r="J12" i="1" s="1"/>
  <c r="I16" i="1"/>
  <c r="J16" i="1" s="1"/>
  <c r="I17" i="1"/>
  <c r="J17" i="1" s="1"/>
  <c r="I20" i="1"/>
  <c r="J20" i="1" s="1"/>
  <c r="I9" i="1"/>
  <c r="J9" i="1" s="1"/>
  <c r="I19" i="1"/>
  <c r="J19" i="1" s="1"/>
  <c r="H18" i="1"/>
  <c r="I18" i="1" s="1"/>
  <c r="J18" i="1" s="1"/>
  <c r="I15" i="1"/>
  <c r="J15" i="1" s="1"/>
  <c r="I13" i="1"/>
  <c r="J13" i="1" s="1"/>
  <c r="J29" i="1" l="1"/>
  <c r="I29" i="1"/>
  <c r="C22" i="1"/>
  <c r="D22" i="1"/>
  <c r="E22" i="1"/>
  <c r="C28" i="1"/>
  <c r="D28" i="1"/>
  <c r="E28" i="1"/>
  <c r="B28" i="1"/>
  <c r="B22" i="1"/>
  <c r="E29" i="1" l="1"/>
  <c r="F22" i="1"/>
  <c r="G22" i="1"/>
  <c r="G28" i="1" l="1"/>
  <c r="G29" i="1" s="1"/>
  <c r="K28" i="1"/>
  <c r="K29" i="1" l="1"/>
  <c r="F28" i="1" l="1"/>
  <c r="F29" i="1" l="1"/>
</calcChain>
</file>

<file path=xl/sharedStrings.xml><?xml version="1.0" encoding="utf-8"?>
<sst xmlns="http://schemas.openxmlformats.org/spreadsheetml/2006/main" count="36" uniqueCount="36">
  <si>
    <t>PRS &amp; PPL</t>
  </si>
  <si>
    <t>TOTAL BUDGET/PRECEPT</t>
  </si>
  <si>
    <t xml:space="preserve">Faringdon Town Council </t>
  </si>
  <si>
    <t xml:space="preserve">Sundry Expend.  </t>
  </si>
  <si>
    <t>Expenditure</t>
  </si>
  <si>
    <t>INCOME</t>
  </si>
  <si>
    <t>Subs</t>
  </si>
  <si>
    <t>Equipment for sessions</t>
  </si>
  <si>
    <t>Food Budget</t>
  </si>
  <si>
    <t>Communications</t>
  </si>
  <si>
    <t>Total Income</t>
  </si>
  <si>
    <t>DBS Checks</t>
  </si>
  <si>
    <t>Volunteer training</t>
  </si>
  <si>
    <t>Venue Hire</t>
  </si>
  <si>
    <t>Subscritions to professional bodies</t>
  </si>
  <si>
    <t>TOTAL EXPENDITURE</t>
  </si>
  <si>
    <t>Cinema Costs</t>
  </si>
  <si>
    <t>Cinema Income</t>
  </si>
  <si>
    <t>Budget 2018/19</t>
  </si>
  <si>
    <t xml:space="preserve">Budget 17/18                                                                                                  </t>
  </si>
  <si>
    <t>Est. Actual 17/18</t>
  </si>
  <si>
    <t>Budget  18/19</t>
  </si>
  <si>
    <t>2016/17</t>
  </si>
  <si>
    <t>2015/16</t>
  </si>
  <si>
    <t>2014/15</t>
  </si>
  <si>
    <t>2013/14</t>
  </si>
  <si>
    <t>Actuals</t>
  </si>
  <si>
    <t>Mobile</t>
  </si>
  <si>
    <t>Sundry income</t>
  </si>
  <si>
    <t>Forecast 2018/19</t>
  </si>
  <si>
    <t>Forecast 2019/20</t>
  </si>
  <si>
    <t>Forecast 2020/21</t>
  </si>
  <si>
    <t>Community events</t>
  </si>
  <si>
    <t xml:space="preserve">Civic Events </t>
  </si>
  <si>
    <t>Community and Partnerships</t>
  </si>
  <si>
    <t>Facilitation of 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</si>
</sst>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00B05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 vertical="top" wrapText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44" fontId="1" fillId="0" borderId="0" xfId="1" applyFont="1" applyBorder="1" applyAlignment="1">
      <alignment horizontal="right" vertical="top" wrapText="1"/>
    </xf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 applyAlignment="1">
      <alignment horizontal="center"/>
    </xf>
    <xf numFmtId="44" fontId="9" fillId="0" borderId="0" xfId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horizontal="center"/>
    </xf>
    <xf numFmtId="44" fontId="11" fillId="0" borderId="0" xfId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0" fontId="17" fillId="0" borderId="1" xfId="0" applyFont="1" applyBorder="1"/>
    <xf numFmtId="0" fontId="18" fillId="0" borderId="1" xfId="0" applyFont="1" applyBorder="1"/>
    <xf numFmtId="0" fontId="15" fillId="0" borderId="2" xfId="0" applyFont="1" applyBorder="1"/>
    <xf numFmtId="0" fontId="16" fillId="0" borderId="2" xfId="0" applyFont="1" applyBorder="1"/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vertical="top" wrapText="1"/>
    </xf>
    <xf numFmtId="44" fontId="14" fillId="0" borderId="1" xfId="1" applyFont="1" applyBorder="1" applyAlignment="1">
      <alignment vertical="top" wrapText="1"/>
    </xf>
    <xf numFmtId="44" fontId="15" fillId="0" borderId="1" xfId="1" applyFont="1" applyBorder="1"/>
    <xf numFmtId="44" fontId="16" fillId="0" borderId="1" xfId="1" applyFont="1" applyBorder="1"/>
    <xf numFmtId="44" fontId="13" fillId="0" borderId="1" xfId="1" applyFont="1" applyBorder="1" applyAlignment="1">
      <alignment horizontal="right" vertical="top" wrapText="1"/>
    </xf>
    <xf numFmtId="44" fontId="15" fillId="0" borderId="2" xfId="1" applyFont="1" applyBorder="1"/>
    <xf numFmtId="44" fontId="16" fillId="0" borderId="2" xfId="1" applyFont="1" applyBorder="1"/>
    <xf numFmtId="44" fontId="13" fillId="0" borderId="2" xfId="1" applyFont="1" applyBorder="1" applyAlignment="1">
      <alignment horizontal="right" vertical="top" wrapText="1"/>
    </xf>
    <xf numFmtId="44" fontId="16" fillId="0" borderId="5" xfId="1" applyFont="1" applyBorder="1"/>
    <xf numFmtId="44" fontId="15" fillId="0" borderId="3" xfId="1" applyFont="1" applyBorder="1"/>
    <xf numFmtId="44" fontId="16" fillId="0" borderId="6" xfId="1" applyFont="1" applyBorder="1"/>
    <xf numFmtId="44" fontId="15" fillId="0" borderId="4" xfId="1" applyFont="1" applyBorder="1"/>
    <xf numFmtId="44" fontId="16" fillId="0" borderId="4" xfId="1" applyFont="1" applyBorder="1"/>
    <xf numFmtId="44" fontId="13" fillId="0" borderId="4" xfId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/>
    </xf>
    <xf numFmtId="44" fontId="14" fillId="2" borderId="1" xfId="1" applyFont="1" applyFill="1" applyBorder="1" applyAlignment="1">
      <alignment vertical="top"/>
    </xf>
    <xf numFmtId="44" fontId="15" fillId="2" borderId="1" xfId="1" applyFont="1" applyFill="1" applyBorder="1" applyAlignment="1">
      <alignment vertical="top"/>
    </xf>
    <xf numFmtId="44" fontId="16" fillId="2" borderId="1" xfId="1" applyFont="1" applyFill="1" applyBorder="1" applyAlignment="1">
      <alignment vertical="top"/>
    </xf>
    <xf numFmtId="44" fontId="3" fillId="2" borderId="1" xfId="1" applyFont="1" applyFill="1" applyBorder="1" applyAlignment="1">
      <alignment vertical="top"/>
    </xf>
    <xf numFmtId="0" fontId="17" fillId="0" borderId="1" xfId="0" applyFont="1" applyBorder="1" applyAlignment="1">
      <alignment vertical="top" wrapText="1"/>
    </xf>
    <xf numFmtId="44" fontId="14" fillId="0" borderId="1" xfId="1" applyFont="1" applyBorder="1"/>
    <xf numFmtId="44" fontId="15" fillId="0" borderId="1" xfId="1" applyFont="1" applyBorder="1" applyAlignment="1">
      <alignment horizontal="right"/>
    </xf>
    <xf numFmtId="44" fontId="16" fillId="0" borderId="1" xfId="1" applyFont="1" applyBorder="1" applyAlignment="1">
      <alignment horizontal="right"/>
    </xf>
    <xf numFmtId="44" fontId="13" fillId="0" borderId="1" xfId="1" applyFont="1" applyBorder="1" applyAlignment="1">
      <alignment horizontal="right"/>
    </xf>
    <xf numFmtId="44" fontId="18" fillId="0" borderId="1" xfId="1" applyFont="1" applyBorder="1" applyAlignment="1">
      <alignment vertical="top" wrapText="1"/>
    </xf>
    <xf numFmtId="44" fontId="13" fillId="0" borderId="1" xfId="1" applyFont="1" applyBorder="1"/>
    <xf numFmtId="44" fontId="14" fillId="0" borderId="1" xfId="1" applyFont="1" applyBorder="1" applyAlignment="1">
      <alignment horizontal="right" wrapText="1"/>
    </xf>
    <xf numFmtId="44" fontId="15" fillId="0" borderId="1" xfId="1" applyFont="1" applyBorder="1" applyAlignment="1">
      <alignment horizontal="right" wrapText="1"/>
    </xf>
    <xf numFmtId="44" fontId="13" fillId="0" borderId="1" xfId="1" applyFont="1" applyBorder="1" applyAlignment="1">
      <alignment horizontal="right" wrapText="1"/>
    </xf>
    <xf numFmtId="44" fontId="13" fillId="0" borderId="0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K22" sqref="K22"/>
    </sheetView>
  </sheetViews>
  <sheetFormatPr defaultRowHeight="15" x14ac:dyDescent="0.2"/>
  <cols>
    <col min="1" max="1" width="16.5703125" style="2" customWidth="1"/>
    <col min="2" max="3" width="9.85546875" style="10" bestFit="1" customWidth="1"/>
    <col min="4" max="5" width="9" style="10" bestFit="1" customWidth="1"/>
    <col min="6" max="6" width="11.28515625" style="16" customWidth="1"/>
    <col min="7" max="7" width="9.85546875" style="16" bestFit="1" customWidth="1"/>
    <col min="8" max="8" width="9.85546875" style="20" bestFit="1" customWidth="1"/>
    <col min="9" max="9" width="12" style="20" bestFit="1" customWidth="1"/>
    <col min="10" max="10" width="9.85546875" style="20" bestFit="1" customWidth="1"/>
    <col min="11" max="11" width="10.5703125" style="3" bestFit="1" customWidth="1"/>
    <col min="12" max="16384" width="9.140625" style="2"/>
  </cols>
  <sheetData>
    <row r="1" spans="1:11" ht="15.75" x14ac:dyDescent="0.25">
      <c r="F1" s="13" t="s">
        <v>2</v>
      </c>
      <c r="G1" s="13"/>
      <c r="H1" s="17"/>
      <c r="I1" s="17"/>
      <c r="J1" s="17"/>
    </row>
    <row r="2" spans="1:11" ht="15.75" x14ac:dyDescent="0.25">
      <c r="F2" s="13"/>
      <c r="G2" s="13"/>
      <c r="H2" s="17"/>
      <c r="I2" s="17"/>
      <c r="J2" s="17"/>
    </row>
    <row r="3" spans="1:11" ht="15.75" x14ac:dyDescent="0.25">
      <c r="F3" s="13" t="s">
        <v>34</v>
      </c>
      <c r="G3" s="13"/>
      <c r="H3" s="17"/>
      <c r="I3" s="17"/>
      <c r="J3" s="17"/>
    </row>
    <row r="4" spans="1:11" ht="15.75" x14ac:dyDescent="0.25">
      <c r="F4" s="13"/>
      <c r="G4" s="13"/>
      <c r="H4" s="17"/>
      <c r="I4" s="17"/>
      <c r="J4" s="17"/>
    </row>
    <row r="5" spans="1:11" ht="16.5" customHeight="1" x14ac:dyDescent="0.25">
      <c r="F5" s="13" t="s">
        <v>18</v>
      </c>
      <c r="G5" s="13"/>
      <c r="H5" s="17"/>
      <c r="I5" s="17"/>
      <c r="J5" s="17"/>
    </row>
    <row r="6" spans="1:11" ht="22.5" x14ac:dyDescent="0.2">
      <c r="A6" s="21" t="s">
        <v>26</v>
      </c>
      <c r="B6" s="22" t="s">
        <v>25</v>
      </c>
      <c r="C6" s="22" t="s">
        <v>24</v>
      </c>
      <c r="D6" s="22" t="s">
        <v>23</v>
      </c>
      <c r="E6" s="22" t="s">
        <v>22</v>
      </c>
      <c r="F6" s="23" t="s">
        <v>19</v>
      </c>
      <c r="G6" s="24" t="s">
        <v>20</v>
      </c>
      <c r="H6" s="25" t="s">
        <v>29</v>
      </c>
      <c r="I6" s="25" t="s">
        <v>30</v>
      </c>
      <c r="J6" s="25" t="s">
        <v>31</v>
      </c>
      <c r="K6" s="26" t="s">
        <v>21</v>
      </c>
    </row>
    <row r="7" spans="1:11" x14ac:dyDescent="0.2">
      <c r="A7" s="27" t="s">
        <v>4</v>
      </c>
      <c r="B7" s="28"/>
      <c r="C7" s="28"/>
      <c r="D7" s="28"/>
      <c r="E7" s="28"/>
      <c r="F7" s="23"/>
      <c r="G7" s="29"/>
      <c r="H7" s="30"/>
      <c r="I7" s="30"/>
      <c r="J7" s="30"/>
      <c r="K7" s="31"/>
    </row>
    <row r="8" spans="1:11" x14ac:dyDescent="0.2">
      <c r="A8" s="32" t="s">
        <v>0</v>
      </c>
      <c r="B8" s="33">
        <v>286</v>
      </c>
      <c r="C8" s="33">
        <v>279</v>
      </c>
      <c r="D8" s="33">
        <v>10</v>
      </c>
      <c r="E8" s="33">
        <v>0</v>
      </c>
      <c r="F8" s="34">
        <v>300</v>
      </c>
      <c r="G8" s="34">
        <v>0</v>
      </c>
      <c r="H8" s="35">
        <v>0</v>
      </c>
      <c r="I8" s="35">
        <v>0</v>
      </c>
      <c r="J8" s="35">
        <v>0</v>
      </c>
      <c r="K8" s="36">
        <v>0</v>
      </c>
    </row>
    <row r="9" spans="1:11" x14ac:dyDescent="0.2">
      <c r="A9" s="32" t="s">
        <v>3</v>
      </c>
      <c r="B9" s="33">
        <v>8647</v>
      </c>
      <c r="C9" s="33">
        <v>4638</v>
      </c>
      <c r="D9" s="33">
        <v>582</v>
      </c>
      <c r="E9" s="33">
        <v>7</v>
      </c>
      <c r="F9" s="34">
        <v>600</v>
      </c>
      <c r="G9" s="34">
        <v>600</v>
      </c>
      <c r="H9" s="35">
        <v>300</v>
      </c>
      <c r="I9" s="35">
        <f>H9*105%</f>
        <v>315</v>
      </c>
      <c r="J9" s="35">
        <f>I9*105%</f>
        <v>330.75</v>
      </c>
      <c r="K9" s="36">
        <v>300</v>
      </c>
    </row>
    <row r="10" spans="1:11" x14ac:dyDescent="0.2">
      <c r="A10" s="32" t="s">
        <v>9</v>
      </c>
      <c r="B10" s="33">
        <v>905</v>
      </c>
      <c r="C10" s="33">
        <v>844</v>
      </c>
      <c r="D10" s="33">
        <v>319</v>
      </c>
      <c r="E10" s="33">
        <v>0</v>
      </c>
      <c r="F10" s="34">
        <v>0</v>
      </c>
      <c r="G10" s="34">
        <v>0</v>
      </c>
      <c r="H10" s="35">
        <v>0</v>
      </c>
      <c r="I10" s="35">
        <f t="shared" ref="I10:J10" si="0">H10*105%</f>
        <v>0</v>
      </c>
      <c r="J10" s="35">
        <f t="shared" si="0"/>
        <v>0</v>
      </c>
      <c r="K10" s="36">
        <v>0</v>
      </c>
    </row>
    <row r="11" spans="1:11" ht="14.25" customHeight="1" x14ac:dyDescent="0.2">
      <c r="A11" s="32" t="s">
        <v>11</v>
      </c>
      <c r="B11" s="33"/>
      <c r="C11" s="33"/>
      <c r="D11" s="33"/>
      <c r="E11" s="33">
        <v>25</v>
      </c>
      <c r="F11" s="34">
        <v>100</v>
      </c>
      <c r="G11" s="34">
        <v>400</v>
      </c>
      <c r="H11" s="35">
        <v>150</v>
      </c>
      <c r="I11" s="35">
        <f t="shared" ref="I11:J11" si="1">H11*105%</f>
        <v>157.5</v>
      </c>
      <c r="J11" s="35">
        <f t="shared" si="1"/>
        <v>165.375</v>
      </c>
      <c r="K11" s="36">
        <v>150</v>
      </c>
    </row>
    <row r="12" spans="1:11" ht="22.5" x14ac:dyDescent="0.2">
      <c r="A12" s="32" t="s">
        <v>7</v>
      </c>
      <c r="B12" s="33"/>
      <c r="C12" s="33">
        <v>29</v>
      </c>
      <c r="D12" s="33">
        <v>263</v>
      </c>
      <c r="E12" s="33">
        <v>1129</v>
      </c>
      <c r="F12" s="34">
        <v>3200</v>
      </c>
      <c r="G12" s="37">
        <v>2000</v>
      </c>
      <c r="H12" s="38">
        <v>0</v>
      </c>
      <c r="I12" s="35">
        <f t="shared" ref="I12:J12" si="2">H12*105%</f>
        <v>0</v>
      </c>
      <c r="J12" s="35">
        <f t="shared" si="2"/>
        <v>0</v>
      </c>
      <c r="K12" s="39">
        <v>0</v>
      </c>
    </row>
    <row r="13" spans="1:11" x14ac:dyDescent="0.2">
      <c r="A13" s="32" t="s">
        <v>8</v>
      </c>
      <c r="B13" s="33"/>
      <c r="C13" s="33"/>
      <c r="D13" s="33"/>
      <c r="E13" s="33">
        <v>645</v>
      </c>
      <c r="F13" s="34">
        <v>1500</v>
      </c>
      <c r="G13" s="34">
        <v>560</v>
      </c>
      <c r="H13" s="35">
        <v>0</v>
      </c>
      <c r="I13" s="35">
        <f t="shared" ref="I13:J13" si="3">H13*105%</f>
        <v>0</v>
      </c>
      <c r="J13" s="35">
        <f t="shared" si="3"/>
        <v>0</v>
      </c>
      <c r="K13" s="36">
        <v>0</v>
      </c>
    </row>
    <row r="14" spans="1:11" x14ac:dyDescent="0.2">
      <c r="A14" s="32" t="s">
        <v>27</v>
      </c>
      <c r="B14" s="33">
        <v>106</v>
      </c>
      <c r="C14" s="33">
        <v>76</v>
      </c>
      <c r="D14" s="33">
        <v>20</v>
      </c>
      <c r="E14" s="33">
        <v>359</v>
      </c>
      <c r="F14" s="34">
        <v>400</v>
      </c>
      <c r="G14" s="37">
        <v>300</v>
      </c>
      <c r="H14" s="38">
        <v>150</v>
      </c>
      <c r="I14" s="40">
        <v>0</v>
      </c>
      <c r="J14" s="40">
        <v>0</v>
      </c>
      <c r="K14" s="39">
        <v>150</v>
      </c>
    </row>
    <row r="15" spans="1:11" ht="22.5" x14ac:dyDescent="0.2">
      <c r="A15" s="32" t="s">
        <v>14</v>
      </c>
      <c r="B15" s="33"/>
      <c r="C15" s="33"/>
      <c r="D15" s="33"/>
      <c r="E15" s="33">
        <v>85</v>
      </c>
      <c r="F15" s="41">
        <v>100</v>
      </c>
      <c r="G15" s="34">
        <v>100</v>
      </c>
      <c r="H15" s="42">
        <v>0</v>
      </c>
      <c r="I15" s="35">
        <f t="shared" ref="I15:J15" si="4">H15*105%</f>
        <v>0</v>
      </c>
      <c r="J15" s="35">
        <f t="shared" si="4"/>
        <v>0</v>
      </c>
      <c r="K15" s="36">
        <v>0</v>
      </c>
    </row>
    <row r="16" spans="1:11" x14ac:dyDescent="0.2">
      <c r="A16" s="32" t="s">
        <v>12</v>
      </c>
      <c r="B16" s="33"/>
      <c r="C16" s="33"/>
      <c r="D16" s="33"/>
      <c r="E16" s="33"/>
      <c r="F16" s="34">
        <v>1000</v>
      </c>
      <c r="G16" s="43">
        <v>1000</v>
      </c>
      <c r="H16" s="44">
        <v>0</v>
      </c>
      <c r="I16" s="44">
        <f t="shared" ref="I16:J16" si="5">H16*105%</f>
        <v>0</v>
      </c>
      <c r="J16" s="44">
        <f t="shared" si="5"/>
        <v>0</v>
      </c>
      <c r="K16" s="45">
        <v>0</v>
      </c>
    </row>
    <row r="17" spans="1:14" x14ac:dyDescent="0.2">
      <c r="A17" s="32" t="s">
        <v>13</v>
      </c>
      <c r="B17" s="33"/>
      <c r="C17" s="33"/>
      <c r="D17" s="33"/>
      <c r="E17" s="33">
        <v>2090</v>
      </c>
      <c r="F17" s="34">
        <v>3500</v>
      </c>
      <c r="G17" s="37">
        <v>2000</v>
      </c>
      <c r="H17" s="38">
        <v>0</v>
      </c>
      <c r="I17" s="35">
        <f t="shared" ref="I17:J17" si="6">H17*105%</f>
        <v>0</v>
      </c>
      <c r="J17" s="35">
        <f t="shared" si="6"/>
        <v>0</v>
      </c>
      <c r="K17" s="39">
        <v>0</v>
      </c>
    </row>
    <row r="18" spans="1:14" s="8" customFormat="1" x14ac:dyDescent="0.25">
      <c r="A18" s="46" t="s">
        <v>16</v>
      </c>
      <c r="B18" s="47">
        <v>14560</v>
      </c>
      <c r="C18" s="47">
        <v>2522</v>
      </c>
      <c r="D18" s="47">
        <v>1776</v>
      </c>
      <c r="E18" s="47">
        <v>4703</v>
      </c>
      <c r="F18" s="48">
        <v>2500</v>
      </c>
      <c r="G18" s="48">
        <v>3000</v>
      </c>
      <c r="H18" s="49">
        <f>G18*105%</f>
        <v>3150</v>
      </c>
      <c r="I18" s="35">
        <f t="shared" ref="I18:J18" si="7">H18*105%</f>
        <v>3307.5</v>
      </c>
      <c r="J18" s="35">
        <f t="shared" si="7"/>
        <v>3472.875</v>
      </c>
      <c r="K18" s="50">
        <v>3150</v>
      </c>
      <c r="L18" s="5"/>
      <c r="M18" s="6"/>
      <c r="N18" s="7"/>
    </row>
    <row r="19" spans="1:14" s="8" customFormat="1" x14ac:dyDescent="0.25">
      <c r="A19" s="46" t="s">
        <v>32</v>
      </c>
      <c r="B19" s="47">
        <v>271</v>
      </c>
      <c r="C19" s="47">
        <v>296</v>
      </c>
      <c r="D19" s="47">
        <v>484</v>
      </c>
      <c r="E19" s="47">
        <v>354</v>
      </c>
      <c r="F19" s="48">
        <v>1000</v>
      </c>
      <c r="G19" s="48">
        <v>1000</v>
      </c>
      <c r="H19" s="49">
        <v>1500</v>
      </c>
      <c r="I19" s="35">
        <f t="shared" ref="I19:J19" si="8">H19*105%</f>
        <v>1575</v>
      </c>
      <c r="J19" s="35">
        <f t="shared" si="8"/>
        <v>1653.75</v>
      </c>
      <c r="K19" s="50">
        <v>1500</v>
      </c>
      <c r="L19" s="5"/>
      <c r="M19" s="6"/>
      <c r="N19" s="7"/>
    </row>
    <row r="20" spans="1:14" s="8" customFormat="1" x14ac:dyDescent="0.25">
      <c r="A20" s="46" t="s">
        <v>33</v>
      </c>
      <c r="B20" s="47"/>
      <c r="C20" s="47"/>
      <c r="D20" s="47"/>
      <c r="E20" s="47"/>
      <c r="F20" s="48"/>
      <c r="G20" s="48"/>
      <c r="H20" s="49">
        <v>1000</v>
      </c>
      <c r="I20" s="35">
        <f t="shared" ref="I20:J21" si="9">H20*105%</f>
        <v>1050</v>
      </c>
      <c r="J20" s="35">
        <f t="shared" si="9"/>
        <v>1102.5</v>
      </c>
      <c r="K20" s="50">
        <v>1000</v>
      </c>
      <c r="L20" s="5"/>
      <c r="M20" s="6"/>
      <c r="N20" s="7"/>
    </row>
    <row r="21" spans="1:14" s="8" customFormat="1" x14ac:dyDescent="0.25">
      <c r="A21" s="46" t="s">
        <v>35</v>
      </c>
      <c r="B21" s="47"/>
      <c r="C21" s="47"/>
      <c r="D21" s="47"/>
      <c r="E21" s="47"/>
      <c r="F21" s="48"/>
      <c r="G21" s="48"/>
      <c r="H21" s="49">
        <v>20000</v>
      </c>
      <c r="I21" s="35">
        <f t="shared" si="9"/>
        <v>21000</v>
      </c>
      <c r="J21" s="35">
        <f t="shared" si="9"/>
        <v>22050</v>
      </c>
      <c r="K21" s="50">
        <v>20000</v>
      </c>
      <c r="L21" s="5"/>
      <c r="M21" s="6"/>
      <c r="N21" s="7"/>
    </row>
    <row r="22" spans="1:14" ht="22.5" x14ac:dyDescent="0.2">
      <c r="A22" s="51" t="s">
        <v>15</v>
      </c>
      <c r="B22" s="52">
        <f t="shared" ref="B22:G22" si="10">SUM(B8:B19)</f>
        <v>24775</v>
      </c>
      <c r="C22" s="52">
        <f t="shared" si="10"/>
        <v>8684</v>
      </c>
      <c r="D22" s="52">
        <f t="shared" si="10"/>
        <v>3454</v>
      </c>
      <c r="E22" s="52">
        <f t="shared" si="10"/>
        <v>9397</v>
      </c>
      <c r="F22" s="34">
        <f t="shared" si="10"/>
        <v>14200</v>
      </c>
      <c r="G22" s="53">
        <f t="shared" si="10"/>
        <v>10960</v>
      </c>
      <c r="H22" s="54">
        <f>SUM(H8:H21)</f>
        <v>26250</v>
      </c>
      <c r="I22" s="54">
        <f t="shared" ref="I22:J22" si="11">SUM(I8:I21)</f>
        <v>27405</v>
      </c>
      <c r="J22" s="54">
        <f t="shared" si="11"/>
        <v>28775.25</v>
      </c>
      <c r="K22" s="55">
        <f>SUM(K8:K21)</f>
        <v>26250</v>
      </c>
    </row>
    <row r="23" spans="1:14" x14ac:dyDescent="0.2">
      <c r="A23" s="51"/>
      <c r="B23" s="56"/>
      <c r="C23" s="56"/>
      <c r="D23" s="56"/>
      <c r="E23" s="56"/>
      <c r="F23" s="34"/>
      <c r="G23" s="37"/>
      <c r="H23" s="38"/>
      <c r="I23" s="38"/>
      <c r="J23" s="38"/>
      <c r="K23" s="39"/>
    </row>
    <row r="24" spans="1:14" x14ac:dyDescent="0.2">
      <c r="A24" s="51" t="s">
        <v>5</v>
      </c>
      <c r="B24" s="56"/>
      <c r="C24" s="56"/>
      <c r="D24" s="56"/>
      <c r="E24" s="56"/>
      <c r="F24" s="34"/>
      <c r="G24" s="34"/>
      <c r="H24" s="35"/>
      <c r="I24" s="35"/>
      <c r="J24" s="35"/>
      <c r="K24" s="36"/>
    </row>
    <row r="25" spans="1:14" x14ac:dyDescent="0.2">
      <c r="A25" s="32" t="s">
        <v>28</v>
      </c>
      <c r="B25" s="33">
        <v>10600</v>
      </c>
      <c r="C25" s="33">
        <v>31156</v>
      </c>
      <c r="D25" s="33">
        <v>4050</v>
      </c>
      <c r="E25" s="33">
        <v>1120</v>
      </c>
      <c r="F25" s="34">
        <v>0</v>
      </c>
      <c r="G25" s="34">
        <v>1000</v>
      </c>
      <c r="H25" s="35">
        <v>0</v>
      </c>
      <c r="I25" s="35">
        <v>0</v>
      </c>
      <c r="J25" s="35">
        <v>0</v>
      </c>
      <c r="K25" s="36">
        <v>0</v>
      </c>
    </row>
    <row r="26" spans="1:14" x14ac:dyDescent="0.2">
      <c r="A26" s="32" t="s">
        <v>6</v>
      </c>
      <c r="B26" s="33"/>
      <c r="C26" s="33"/>
      <c r="D26" s="33">
        <v>798</v>
      </c>
      <c r="E26" s="33"/>
      <c r="F26" s="34">
        <v>0</v>
      </c>
      <c r="G26" s="34">
        <v>600</v>
      </c>
      <c r="H26" s="35">
        <v>0</v>
      </c>
      <c r="I26" s="35">
        <v>0</v>
      </c>
      <c r="J26" s="35">
        <v>0</v>
      </c>
      <c r="K26" s="36">
        <v>0</v>
      </c>
    </row>
    <row r="27" spans="1:14" x14ac:dyDescent="0.2">
      <c r="A27" s="32" t="s">
        <v>17</v>
      </c>
      <c r="B27" s="33">
        <v>16644</v>
      </c>
      <c r="C27" s="33">
        <v>4381</v>
      </c>
      <c r="D27" s="33">
        <v>4438</v>
      </c>
      <c r="E27" s="33">
        <v>6895</v>
      </c>
      <c r="F27" s="34">
        <v>3500</v>
      </c>
      <c r="G27" s="34">
        <v>4500</v>
      </c>
      <c r="H27" s="35">
        <v>4500</v>
      </c>
      <c r="I27" s="35">
        <f>H27*105%</f>
        <v>4725</v>
      </c>
      <c r="J27" s="35">
        <f>I27*105%</f>
        <v>4961.25</v>
      </c>
      <c r="K27" s="36">
        <v>4500</v>
      </c>
    </row>
    <row r="28" spans="1:14" x14ac:dyDescent="0.2">
      <c r="A28" s="51" t="s">
        <v>10</v>
      </c>
      <c r="B28" s="52">
        <f>SUM(B25:B27)</f>
        <v>27244</v>
      </c>
      <c r="C28" s="52">
        <f t="shared" ref="C28:E28" si="12">SUM(C25:C27)</f>
        <v>35537</v>
      </c>
      <c r="D28" s="52">
        <f t="shared" si="12"/>
        <v>9286</v>
      </c>
      <c r="E28" s="52">
        <f t="shared" si="12"/>
        <v>8015</v>
      </c>
      <c r="F28" s="34">
        <f>SUM(F26:F27)</f>
        <v>3500</v>
      </c>
      <c r="G28" s="34">
        <f t="shared" ref="G28:K28" si="13">SUM(G26:G27)</f>
        <v>5100</v>
      </c>
      <c r="H28" s="34">
        <f t="shared" si="13"/>
        <v>4500</v>
      </c>
      <c r="I28" s="34">
        <f t="shared" si="13"/>
        <v>4725</v>
      </c>
      <c r="J28" s="34">
        <f t="shared" si="13"/>
        <v>4961.25</v>
      </c>
      <c r="K28" s="57">
        <f t="shared" si="13"/>
        <v>4500</v>
      </c>
    </row>
    <row r="29" spans="1:14" ht="22.5" x14ac:dyDescent="0.2">
      <c r="A29" s="51" t="s">
        <v>1</v>
      </c>
      <c r="B29" s="58"/>
      <c r="C29" s="58"/>
      <c r="D29" s="58"/>
      <c r="E29" s="58">
        <f t="shared" ref="E29" si="14">SUM(E22-E28)</f>
        <v>1382</v>
      </c>
      <c r="F29" s="59">
        <f>SUM(F22-F28)</f>
        <v>10700</v>
      </c>
      <c r="G29" s="59">
        <f t="shared" ref="G29:K29" si="15">SUM(G22-G28)</f>
        <v>5860</v>
      </c>
      <c r="H29" s="59">
        <f>SUM(H22-H28)</f>
        <v>21750</v>
      </c>
      <c r="I29" s="59">
        <f t="shared" si="15"/>
        <v>22680</v>
      </c>
      <c r="J29" s="59">
        <f t="shared" si="15"/>
        <v>23814</v>
      </c>
      <c r="K29" s="60">
        <f t="shared" si="15"/>
        <v>21750</v>
      </c>
    </row>
    <row r="30" spans="1:14" ht="15.75" x14ac:dyDescent="0.2">
      <c r="B30" s="11"/>
      <c r="C30" s="11"/>
      <c r="D30" s="11"/>
      <c r="E30" s="11"/>
      <c r="F30" s="14"/>
      <c r="G30" s="14"/>
      <c r="H30" s="18"/>
      <c r="I30" s="18"/>
      <c r="J30" s="18"/>
      <c r="K30" s="9"/>
    </row>
    <row r="31" spans="1:14" ht="15.75" x14ac:dyDescent="0.2">
      <c r="F31" s="15"/>
      <c r="G31" s="15"/>
      <c r="H31" s="19"/>
      <c r="I31" s="19"/>
      <c r="J31" s="19"/>
      <c r="K31" s="4"/>
    </row>
    <row r="32" spans="1:14" x14ac:dyDescent="0.2">
      <c r="K32" s="2"/>
    </row>
    <row r="33" spans="1:11" ht="15.75" x14ac:dyDescent="0.25">
      <c r="A33" s="1"/>
      <c r="B33" s="12"/>
      <c r="C33" s="12"/>
      <c r="D33" s="12"/>
      <c r="E33" s="12"/>
    </row>
    <row r="35" spans="1:11" x14ac:dyDescent="0.2">
      <c r="K35" s="61">
        <f>K12+K13+K16+K17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2018-01-17T12:02:26Z</cp:lastPrinted>
  <dcterms:created xsi:type="dcterms:W3CDTF">2014-10-30T10:30:02Z</dcterms:created>
  <dcterms:modified xsi:type="dcterms:W3CDTF">2018-01-17T12:05:17Z</dcterms:modified>
</cp:coreProperties>
</file>